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43\"/>
    </mc:Choice>
  </mc:AlternateContent>
  <xr:revisionPtr revIDLastSave="0" documentId="13_ncr:1_{289A510B-A6C6-48D3-A47B-8D9CC873042C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C39" i="1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H23" i="2" s="1"/>
  <c r="D23" i="2"/>
  <c r="H22" i="2"/>
  <c r="H32" i="2" l="1"/>
  <c r="H35" i="2"/>
  <c r="H38" i="2"/>
  <c r="C32" i="1"/>
  <c r="C34" i="1" s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<sst xmlns="http://schemas.openxmlformats.org/spreadsheetml/2006/main" count="290" uniqueCount="136">
  <si>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</si>
  <si>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P_0643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</si>
  <si>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</si>
  <si>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</si>
  <si>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</si>
  <si>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</si>
  <si>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</si>
  <si>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</si>
  <si>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</si>
  <si>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</si>
  <si>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</si>
  <si>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</si>
  <si>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</si>
  <si>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</si>
  <si>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</si>
  <si>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</si>
  <si>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</si>
  <si>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</si>
  <si>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</si>
  <si>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</si>
  <si>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</si>
  <si>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</si>
  <si>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</si>
  <si>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</si>
  <si>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</si>
  <si>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</si>
  <si>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</si>
  <si>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</si>
  <si>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</si>
  <si>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</si>
  <si>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</si>
  <si>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</si>
  <si>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</si>
  <si>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</si>
  <si>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</si>
  <si>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</si>
  <si>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</si>
  <si>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</si>
  <si>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</si>
  <si>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</si>
  <si>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</si>
  <si>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</si>
  <si>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</si>
  <si>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</si>
  <si>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</si>
  <si>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</si>
  <si>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</si>
  <si>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</si>
  <si>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</si>
  <si>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</si>
  <si>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</si>
  <si>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</si>
  <si>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</si>
  <si>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</si>
  <si>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</si>
  <si>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</si>
  <si>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</si>
  <si>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</si>
  <si>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</si>
  <si>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</si>
  <si>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</si>
  <si>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</si>
  <si>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</si>
  <si>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</si>
  <si>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</si>
  <si>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</si>
  <si>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</si>
  <si>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</si>
  <si>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</si>
  <si>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</si>
  <si>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</si>
  <si>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</si>
  <si>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</si>
  <si>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</si>
  <si>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</si>
  <si>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</si>
  <si>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</si>
  <si>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</si>
  <si>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</si>
  <si>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</si>
  <si>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</si>
  <si>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</si>
  <si>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</si>
  <si>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</si>
  <si>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</si>
  <si>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</si>
  <si>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</si>
  <si>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</si>
  <si>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</si>
  <si>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</si>
  <si>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</si>
  <si>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</si>
  <si>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</si>
  <si>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</si>
  <si>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</si>
  <si>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</si>
  <si>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</si>
  <si>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</si>
  <si>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</si>
  <si>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</si>
  <si>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</si>
  <si>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</si>
  <si>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</si>
  <si>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</si>
  <si>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</si>
  <si>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</si>
  <si>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</si>
  <si>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</si>
  <si>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</si>
  <si>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</si>
  <si>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</si>
  <si>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</si>
  <si>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</si>
  <si>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</si>
  <si>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</si>
  <si>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</si>
  <si>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</si>
  <si>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</si>
  <si>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</si>
  <si>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</si>
  <si>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</si>
  <si>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</si>
  <si>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</si>
  <si>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</si>
  <si>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</si>
  <si>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</si>
  <si>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</si>
  <si>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</si>
  <si>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</si>
  <si>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</si>
  <si>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</si>
  <si>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</si>
  <si>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</si>
  <si>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</si>
  <si>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</si>
  <si>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Ф-3,4,6,8 от ТП-14 (торсада) г.о. Тольятти Самарская область (протяженностью 2,71 км), установка приборов учета(13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</si>
</sst>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2250.6322105263598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2250.6322105263598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375.10537052635982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2490.4021394029187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1494.2412836417511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21234.328416250544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1283.6838837012192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22518.012299951763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3753.0020499517632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26120.720877790834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15672.4325266745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17166.67381031625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15938.748215158999</v>
      </c>
      <c r="E25" s="20">
        <v>395.77664637071001</v>
      </c>
      <c r="F25" s="20">
        <v>0</v>
      </c>
      <c r="G25" s="20">
        <v>0</v>
      </c>
      <c r="H25" s="20">
        <v>16334.524861530001</v>
      </c>
    </row>
    <row r="26" spans="1:8" ht="16.95" customHeight="1" x14ac:dyDescent="0.3">
      <c r="A26" s="6"/>
      <c r="B26" s="9"/>
      <c r="C26" s="9" t="s">
        <v>26</v>
      </c>
      <c r="D26" s="20">
        <v>15938.748215158999</v>
      </c>
      <c r="E26" s="20">
        <v>395.77664637071001</v>
      </c>
      <c r="F26" s="20">
        <v>0</v>
      </c>
      <c r="G26" s="20">
        <v>0</v>
      </c>
      <c r="H26" s="20">
        <v>16334.524861530001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15938.748215158999</v>
      </c>
      <c r="E42" s="20">
        <v>395.77664637071001</v>
      </c>
      <c r="F42" s="20">
        <v>0</v>
      </c>
      <c r="G42" s="20">
        <v>0</v>
      </c>
      <c r="H42" s="20">
        <v>16334.524861530001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398.46870537898002</v>
      </c>
      <c r="E44" s="20">
        <v>9.8944161592678004</v>
      </c>
      <c r="F44" s="20">
        <v>0</v>
      </c>
      <c r="G44" s="20">
        <v>0</v>
      </c>
      <c r="H44" s="20">
        <v>408.36312153825003</v>
      </c>
    </row>
    <row r="45" spans="1:8" ht="16.95" customHeight="1" x14ac:dyDescent="0.3">
      <c r="A45" s="6"/>
      <c r="B45" s="9"/>
      <c r="C45" s="9" t="s">
        <v>41</v>
      </c>
      <c r="D45" s="20">
        <v>398.46870537898002</v>
      </c>
      <c r="E45" s="20">
        <v>9.8944161592678004</v>
      </c>
      <c r="F45" s="20">
        <v>0</v>
      </c>
      <c r="G45" s="20">
        <v>0</v>
      </c>
      <c r="H45" s="20">
        <v>408.36312153825003</v>
      </c>
    </row>
    <row r="46" spans="1:8" ht="16.95" customHeight="1" x14ac:dyDescent="0.3">
      <c r="A46" s="6"/>
      <c r="B46" s="9"/>
      <c r="C46" s="9" t="s">
        <v>42</v>
      </c>
      <c r="D46" s="20">
        <v>16337.216920538</v>
      </c>
      <c r="E46" s="20">
        <v>405.67106252998002</v>
      </c>
      <c r="F46" s="20">
        <v>0</v>
      </c>
      <c r="G46" s="20">
        <v>0</v>
      </c>
      <c r="H46" s="20">
        <v>16742.887983068002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165.85107676425</v>
      </c>
      <c r="H48" s="20">
        <v>165.85107676425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426.40136162605</v>
      </c>
      <c r="E49" s="20">
        <v>10.588014732032001</v>
      </c>
      <c r="F49" s="20">
        <v>0</v>
      </c>
      <c r="G49" s="20">
        <v>0</v>
      </c>
      <c r="H49" s="20">
        <v>436.98937635807999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546.13217486500002</v>
      </c>
      <c r="H50" s="20">
        <v>546.13217486500002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108.79976921139</v>
      </c>
      <c r="H51" s="20">
        <v>108.79976921139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163.16917769125001</v>
      </c>
      <c r="H52" s="20">
        <v>163.16917769125001</v>
      </c>
    </row>
    <row r="53" spans="1:8" ht="16.95" customHeight="1" x14ac:dyDescent="0.3">
      <c r="A53" s="6"/>
      <c r="B53" s="9"/>
      <c r="C53" s="9" t="s">
        <v>65</v>
      </c>
      <c r="D53" s="20">
        <v>426.40136162605</v>
      </c>
      <c r="E53" s="20">
        <v>10.588014732032001</v>
      </c>
      <c r="F53" s="20">
        <v>0</v>
      </c>
      <c r="G53" s="20">
        <v>983.95219853188996</v>
      </c>
      <c r="H53" s="20">
        <v>1420.9415748900001</v>
      </c>
    </row>
    <row r="54" spans="1:8" ht="16.95" customHeight="1" x14ac:dyDescent="0.3">
      <c r="A54" s="6"/>
      <c r="B54" s="9"/>
      <c r="C54" s="9" t="s">
        <v>64</v>
      </c>
      <c r="D54" s="20">
        <v>16763.618282164</v>
      </c>
      <c r="E54" s="20">
        <v>416.25907726201001</v>
      </c>
      <c r="F54" s="20">
        <v>0</v>
      </c>
      <c r="G54" s="20">
        <v>983.95219853188996</v>
      </c>
      <c r="H54" s="20">
        <v>18163.829557958001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16763.618282164</v>
      </c>
      <c r="E58" s="20">
        <v>416.25907726201001</v>
      </c>
      <c r="F58" s="20">
        <v>0</v>
      </c>
      <c r="G58" s="20">
        <v>983.95219853188996</v>
      </c>
      <c r="H58" s="20">
        <v>18163.829557958001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1875.5268421052999</v>
      </c>
      <c r="H60" s="20">
        <v>1875.5268421052999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1875.5268421052999</v>
      </c>
      <c r="H61" s="20">
        <v>1875.5268421052999</v>
      </c>
    </row>
    <row r="62" spans="1:8" ht="16.95" customHeight="1" x14ac:dyDescent="0.3">
      <c r="A62" s="6"/>
      <c r="B62" s="9"/>
      <c r="C62" s="9" t="s">
        <v>56</v>
      </c>
      <c r="D62" s="20">
        <v>16763.618282164</v>
      </c>
      <c r="E62" s="20">
        <v>416.25907726201001</v>
      </c>
      <c r="F62" s="20">
        <v>0</v>
      </c>
      <c r="G62" s="20">
        <v>2859.4790406371999</v>
      </c>
      <c r="H62" s="20">
        <v>20039.356400062999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502.90854846491999</v>
      </c>
      <c r="E64" s="20">
        <f>E62 * 3%</f>
        <v>12.4877723178603</v>
      </c>
      <c r="F64" s="20">
        <f>F62 * 3%</f>
        <v>0</v>
      </c>
      <c r="G64" s="20">
        <f>G62 * 3%</f>
        <v>85.784371219115997</v>
      </c>
      <c r="H64" s="20">
        <f>SUM(D64:G64)</f>
        <v>601.18069200189632</v>
      </c>
    </row>
    <row r="65" spans="1:8" ht="16.95" customHeight="1" x14ac:dyDescent="0.3">
      <c r="A65" s="6"/>
      <c r="B65" s="9"/>
      <c r="C65" s="9" t="s">
        <v>52</v>
      </c>
      <c r="D65" s="20">
        <f>D64</f>
        <v>502.90854846491999</v>
      </c>
      <c r="E65" s="20">
        <f>E64</f>
        <v>12.4877723178603</v>
      </c>
      <c r="F65" s="20">
        <f>F64</f>
        <v>0</v>
      </c>
      <c r="G65" s="20">
        <f>G64</f>
        <v>85.784371219115997</v>
      </c>
      <c r="H65" s="20">
        <f>SUM(D65:G65)</f>
        <v>601.18069200189632</v>
      </c>
    </row>
    <row r="66" spans="1:8" ht="16.95" customHeight="1" x14ac:dyDescent="0.3">
      <c r="A66" s="6"/>
      <c r="B66" s="9"/>
      <c r="C66" s="9" t="s">
        <v>51</v>
      </c>
      <c r="D66" s="20">
        <f>D65 + D62</f>
        <v>17266.526830628918</v>
      </c>
      <c r="E66" s="20">
        <f>E65 + E62</f>
        <v>428.74684957987029</v>
      </c>
      <c r="F66" s="20">
        <f>F65 + F62</f>
        <v>0</v>
      </c>
      <c r="G66" s="20">
        <f>G65 + G62</f>
        <v>2945.263411856316</v>
      </c>
      <c r="H66" s="20">
        <f>SUM(D66:G66)</f>
        <v>20640.537092065104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3453.3053661257836</v>
      </c>
      <c r="E68" s="20">
        <f>E66 * 20%</f>
        <v>85.749369915974057</v>
      </c>
      <c r="F68" s="20">
        <f>F66 * 20%</f>
        <v>0</v>
      </c>
      <c r="G68" s="20">
        <f>G66 * 20%</f>
        <v>589.05268237126324</v>
      </c>
      <c r="H68" s="20">
        <f>SUM(D68:G68)</f>
        <v>4128.1074184130212</v>
      </c>
    </row>
    <row r="69" spans="1:8" ht="16.95" customHeight="1" x14ac:dyDescent="0.3">
      <c r="A69" s="6"/>
      <c r="B69" s="9"/>
      <c r="C69" s="9" t="s">
        <v>47</v>
      </c>
      <c r="D69" s="20">
        <f>D68</f>
        <v>3453.3053661257836</v>
      </c>
      <c r="E69" s="20">
        <f>E68</f>
        <v>85.749369915974057</v>
      </c>
      <c r="F69" s="20">
        <f>F68</f>
        <v>0</v>
      </c>
      <c r="G69" s="20">
        <f>G68</f>
        <v>589.05268237126324</v>
      </c>
      <c r="H69" s="20">
        <f>SUM(D69:G69)</f>
        <v>4128.1074184130212</v>
      </c>
    </row>
    <row r="70" spans="1:8" ht="16.95" customHeight="1" x14ac:dyDescent="0.3">
      <c r="A70" s="6"/>
      <c r="B70" s="9"/>
      <c r="C70" s="9" t="s">
        <v>46</v>
      </c>
      <c r="D70" s="20">
        <f>D69 + D66</f>
        <v>20719.832196754702</v>
      </c>
      <c r="E70" s="20">
        <f>E69 + E66</f>
        <v>514.49621949584434</v>
      </c>
      <c r="F70" s="20">
        <f>F69 + F66</f>
        <v>0</v>
      </c>
      <c r="G70" s="20">
        <f>G69 + G66</f>
        <v>3534.316094227579</v>
      </c>
      <c r="H70" s="20">
        <f>SUM(D70:G70)</f>
        <v>24768.644510478123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14086.248215158999</v>
      </c>
      <c r="E13" s="19">
        <v>234.05664637071001</v>
      </c>
      <c r="F13" s="19">
        <v>0</v>
      </c>
      <c r="G13" s="19">
        <v>0</v>
      </c>
      <c r="H13" s="19">
        <v>14320.304861529999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14086.248215158999</v>
      </c>
      <c r="E14" s="19">
        <v>234.05664637071001</v>
      </c>
      <c r="F14" s="19">
        <v>0</v>
      </c>
      <c r="G14" s="19">
        <v>0</v>
      </c>
      <c r="H14" s="19">
        <v>14320.304861529999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165.85107676425</v>
      </c>
      <c r="H13" s="19">
        <v>165.85107676425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165.85107676425</v>
      </c>
      <c r="H14" s="19">
        <v>165.85107676425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1644.2568421052999</v>
      </c>
      <c r="H13" s="19">
        <v>1644.2568421052999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1644.2568421052999</v>
      </c>
      <c r="H14" s="19">
        <v>1644.2568421052999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1852.5</v>
      </c>
      <c r="E13" s="19">
        <v>161.72</v>
      </c>
      <c r="F13" s="19">
        <v>0</v>
      </c>
      <c r="G13" s="19">
        <v>0</v>
      </c>
      <c r="H13" s="19">
        <v>2014.22</v>
      </c>
      <c r="J13" s="5"/>
    </row>
    <row r="14" spans="1:14" ht="16.95" customHeight="1" x14ac:dyDescent="0.3">
      <c r="A14" s="6"/>
      <c r="B14" s="9"/>
      <c r="C14" s="9" t="s">
        <v>79</v>
      </c>
      <c r="D14" s="19">
        <v>1852.5</v>
      </c>
      <c r="E14" s="19">
        <v>161.72</v>
      </c>
      <c r="F14" s="19">
        <v>0</v>
      </c>
      <c r="G14" s="19">
        <v>0</v>
      </c>
      <c r="H14" s="19">
        <v>2014.22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231.27</v>
      </c>
      <c r="H13" s="19">
        <v>231.27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231.27</v>
      </c>
      <c r="H14" s="19">
        <v>231.27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9" zoomScale="70" zoomScaleNormal="70" workbookViewId="0">
      <selection activeCell="C8" sqref="C8:C1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14320.304861529999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14086.248215158999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234.05664637071001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14320.304861529999</v>
      </c>
      <c r="E8" s="41">
        <v>2.71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14086.248215158999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234.05664637071001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165.85107676425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165.85107676425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165.85107676425</v>
      </c>
      <c r="E18" s="41">
        <v>2.71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165.85107676425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1875.5268421052999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1875.5268421052999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1644.2568421052999</v>
      </c>
      <c r="E28" s="41">
        <v>2.71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1644.2568421052999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231.27</v>
      </c>
      <c r="E33" s="41">
        <v>26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231.27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2014.22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1852.5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161.72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2014.22</v>
      </c>
      <c r="E43" s="41">
        <v>26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1852.5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161.72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3.0409052631578999</v>
      </c>
      <c r="D4" s="27">
        <v>900.30388838926001</v>
      </c>
      <c r="E4" s="26">
        <v>0.4</v>
      </c>
      <c r="F4" s="26"/>
      <c r="G4" s="27">
        <v>2737.7388326444002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68.463157894736995</v>
      </c>
      <c r="D5" s="27">
        <v>81.798315329532997</v>
      </c>
      <c r="E5" s="26">
        <v>0.4</v>
      </c>
      <c r="F5" s="26"/>
      <c r="G5" s="27">
        <v>5600.1709779292996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11.410526315788999</v>
      </c>
      <c r="D6" s="27">
        <v>19.871333705078001</v>
      </c>
      <c r="E6" s="26">
        <v>0.4</v>
      </c>
      <c r="F6" s="26"/>
      <c r="G6" s="27">
        <v>226.74237617163001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117</v>
      </c>
      <c r="D7" s="27">
        <v>4.8225376529421</v>
      </c>
      <c r="E7" s="26"/>
      <c r="F7" s="26"/>
      <c r="G7" s="27">
        <v>564.23690539423001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2025-11-18T06:59:56Z</dcterms:modified>
</cp:coreProperties>
</file>